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01" activeTab="1"/>
  </bookViews>
  <sheets>
    <sheet name="1-3 стр" sheetId="1" r:id="rId1"/>
    <sheet name="4-5 стр" sheetId="2" r:id="rId2"/>
  </sheets>
  <definedNames>
    <definedName name="_xlnm.Print_Titles" localSheetId="0">'1-3 стр'!$23:$25</definedName>
    <definedName name="_xlnm.Print_Titles" localSheetId="1">'4-5 стр'!$4:$6</definedName>
    <definedName name="_xlnm.Print_Area" localSheetId="0">'1-3 стр'!$A$1:$H$81</definedName>
  </definedNames>
  <calcPr fullCalcOnLoad="1"/>
</workbook>
</file>

<file path=xl/sharedStrings.xml><?xml version="1.0" encoding="utf-8"?>
<sst xmlns="http://schemas.openxmlformats.org/spreadsheetml/2006/main" count="209" uniqueCount="131">
  <si>
    <t>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</si>
  <si>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</si>
  <si>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</si>
  <si>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</si>
  <si>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</si>
  <si>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</si>
  <si>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</si>
  <si>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рубль</t>
  </si>
  <si>
    <t>по ОКЕИ</t>
  </si>
  <si>
    <t>Раздел 1</t>
  </si>
  <si>
    <t>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</si>
  <si>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</si>
  <si>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</si>
  <si>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</si>
  <si>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</si>
  <si>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</si>
  <si>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Остаток средств на конец текущего финансового года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</si>
  <si>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</si>
  <si>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</si>
  <si>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</si>
  <si>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Учреждения,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</si>
  <si>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</si>
  <si>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</si>
  <si>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</si>
  <si>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прочие поступления, всего</t>
  </si>
  <si>
    <t>из них:</t>
  </si>
  <si>
    <t>увеличение остатков денежных средств за счёт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</si>
  <si>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</si>
  <si>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</si>
  <si>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</si>
  <si>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</si>
  <si>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</si>
  <si>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</si>
  <si>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</si>
  <si>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</si>
  <si>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</si>
  <si>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</si>
  <si>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</si>
  <si>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</si>
  <si>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</si>
  <si>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</si>
  <si>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</si>
  <si>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</si>
  <si>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причинённого в результате деятельности учреждения</t>
  </si>
  <si>
    <t>расходы на закупку товаров, работ, услуг, всего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</si>
  <si>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</si>
  <si>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</si>
  <si>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</si>
  <si>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</si>
  <si>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</si>
  <si>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</si>
  <si>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</si>
  <si>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</si>
  <si>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 xml:space="preserve">Раздел 2 </t>
  </si>
  <si>
    <t>Сведения по выплатам на закупки товаров, работ, услуг</t>
  </si>
  <si>
    <t>№ п/п</t>
  </si>
  <si>
    <t>1.</t>
  </si>
  <si>
    <t>Выплаты на закупку товаров, работ, услуг, всего</t>
  </si>
  <si>
    <t>1.1.</t>
  </si>
  <si>
    <t>1.2.</t>
  </si>
  <si>
    <t>1.3.</t>
  </si>
  <si>
    <t>1.4.</t>
  </si>
  <si>
    <t>1.4.1.</t>
  </si>
  <si>
    <t>за счёт субсидий, предоставляемых на финансовое обеспечение выполнения государственного (муниципального) задания, в том числе:</t>
  </si>
  <si>
    <t>1.4.1.1.</t>
  </si>
  <si>
    <t>в соответствии с законом № 44-ФЗ</t>
  </si>
  <si>
    <t>1.4.1.2.</t>
  </si>
  <si>
    <t>в соответствии с законом № 223-ФЗ</t>
  </si>
  <si>
    <t>1.4.2.</t>
  </si>
  <si>
    <t>за счёт субсидий, предоставляемых в соответствии с абзацем вторым пункта 1 статьи 78.1 Бюджетного кодекса Российской Федерации, в том числе:</t>
  </si>
  <si>
    <t>1.4.2.1.</t>
  </si>
  <si>
    <t>1.4.2.2.</t>
  </si>
  <si>
    <t>1.4.3.</t>
  </si>
  <si>
    <t>за счёт прочих источников финансового обеспечения</t>
  </si>
  <si>
    <t>1.4.3.1.</t>
  </si>
  <si>
    <t>1.4.3.2.</t>
  </si>
  <si>
    <t>2.</t>
  </si>
  <si>
    <t>Итого по контрактам, планируемым к заключению в соответствующем финансовом году в соответствии с законом № 44-ФЗ, по соответствующему году закупки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</si>
  <si>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</si>
  <si>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</si>
  <si>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законом № 223-ФЗ, по соответствующему году закупки</t>
  </si>
  <si>
    <t>Остаток средств на начало текущего финансового года</t>
  </si>
  <si>
    <t>субсидии на финансовое обеспечение выполнения муниципального задания за счёт средств местного бюджета (бюджета муниципального образования город Краснодар) (далее – местный бюджет)</t>
  </si>
  <si>
    <t>Год начала закупки</t>
  </si>
  <si>
    <t>закупку научно-исследовательских и опытно-конструкторских работ</t>
  </si>
  <si>
    <t xml:space="preserve">по контрактам (договорам), заключённым до начала текущего финансового года без применения норм Федерального закона от 05.04.2013 № 44-ФЗ «О контрактной системе в сфере закупок товаров, работ, услуг для обеспечения государственных и муниципальных нужд» (далее – закон № 44-ФЗ) и Федерального закона от 18.07.2011 № 223-ФЗ «О закупках товаров, работ, услуг отдельными видами юридических лиц» (далее – закон № 223-ФЗ) </t>
  </si>
  <si>
    <t>по контрактам (договорам), планируемым к заключению в соответствующем финансовом году без применения норм  закона № 44-ФЗ и закона № 223-ФЗ</t>
  </si>
  <si>
    <t>по контрактам (договорам), заключенным до начала текущего финансового года с учетом требований  закона № 44-ФЗ и закона № 223-ФЗ</t>
  </si>
  <si>
    <t>по контрактам (договорам), планируемым к заключению в соответствующем финансовом году с учетом требований  закона № 44-ФЗ и  закона № 223-ФЗ, в том числе:</t>
  </si>
  <si>
    <t>Орган в ведении которого 
находится Учреждение:</t>
  </si>
  <si>
    <t xml:space="preserve">Учреждение:   </t>
  </si>
  <si>
    <t>Департамент образования администрации муниципального образования город Краснодар</t>
  </si>
  <si>
    <t xml:space="preserve">          (подпись)                                           (расшифровка подписи)</t>
  </si>
  <si>
    <t>приобретение товаров, работ, услуг в пользу граждан в целях их социального обеспечения</t>
  </si>
  <si>
    <t>аренда</t>
  </si>
  <si>
    <t>только 9</t>
  </si>
  <si>
    <t>пожертвования+9</t>
  </si>
  <si>
    <t>03300291</t>
  </si>
  <si>
    <t>03316713</t>
  </si>
  <si>
    <r>
      <t xml:space="preserve">_________________          </t>
    </r>
    <r>
      <rPr>
        <u val="single"/>
        <sz val="12"/>
        <color indexed="8"/>
        <rFont val="Times New Roman"/>
        <family val="1"/>
      </rPr>
      <t xml:space="preserve">              М.В. Кашаева            </t>
    </r>
  </si>
  <si>
    <t xml:space="preserve">  (расшифровка подписи)</t>
  </si>
  <si>
    <t>Директор муниципального бюджетного  общеобразовательного  учреждения муниципального образования город Краснодар средней общеобразовательной школы № 57 имени Героя Советского Союза Александра Назаренко</t>
  </si>
  <si>
    <t>только мз(001010000. 001016086 )</t>
  </si>
  <si>
    <t>муниципальное бюджетное общеобразовательное учреждение муниципального  образования город Краснодар средняя общеобразовательная школа № 57 имени Героя Советского Союза Александра Назаренко</t>
  </si>
  <si>
    <t>в том числе: целевые субсидии</t>
  </si>
  <si>
    <t>1.3.1.</t>
  </si>
  <si>
    <t>1.3.2.</t>
  </si>
  <si>
    <r>
      <t>Исполнитель:</t>
    </r>
    <r>
      <rPr>
        <sz val="9"/>
        <color indexed="8"/>
        <rFont val="Times New Roman"/>
        <family val="1"/>
      </rPr>
      <t>Сергеева М.П.     2630833</t>
    </r>
  </si>
  <si>
    <t>мз+платные+родительская(001010000+001016086+плат.)</t>
  </si>
  <si>
    <t xml:space="preserve">Код по бюджетной классификации Российской Федерации </t>
  </si>
  <si>
    <t>4.1.</t>
  </si>
  <si>
    <t>(подпись)</t>
  </si>
  <si>
    <t>О.В.Енина</t>
  </si>
  <si>
    <t>Главный бухгалтер филиала №3 МКУ  МО г. Краснодар «ЦБ ДО АМО г. Краснодар»</t>
  </si>
  <si>
    <t>243.244.323(-1300.00-1100.019)</t>
  </si>
  <si>
    <t>9(243.244.323-1300.00-1100.19)</t>
  </si>
  <si>
    <t>8(243.244.323(-1300.00-1100.019)-пожерт.)</t>
  </si>
  <si>
    <t>БА=1100.20</t>
  </si>
  <si>
    <t>(=26400)</t>
  </si>
  <si>
    <t>План финансово-хозяйственной деятельности на 2021 г.</t>
  </si>
  <si>
    <t xml:space="preserve">(на 2021 г. и плановый период 2022 и 2023 годов) 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</si>
  <si>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</si>
  <si>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</si>
  <si>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</si>
  <si>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970.99.0090</t>
  </si>
  <si>
    <t>закупка энергетических ресурсов</t>
  </si>
  <si>
    <t>8-пожерт.</t>
  </si>
  <si>
    <t>243.244.323.247   (х1300х1100.020)</t>
  </si>
  <si>
    <t>«23»    апреля  2021 г.</t>
  </si>
  <si>
    <t>от «22» апреля 2021 г.</t>
  </si>
  <si>
    <t>«22» апреля 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</si>
</sst>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[$-FC19]d\ mmmm\ yyyy\ &quot;г.&quot;"/>
    <numFmt numFmtId="174" formatCode="0.000"/>
    <numFmt numFmtId="175" formatCode="#,##0.00_ ;[Red]\-#,##0.00\ "/>
    <numFmt numFmtId="176" formatCode="000\.00\.0000"/>
    <numFmt numFmtId="177" formatCode="0.0"/>
    <numFmt numFmtId="178" formatCode="#,##0.00;[Red]\-#,##0.00;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43" fontId="55" fillId="33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justify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12" xfId="0" applyFont="1" applyFill="1" applyBorder="1" applyAlignment="1">
      <alignment/>
    </xf>
    <xf numFmtId="0" fontId="55" fillId="0" borderId="0" xfId="0" applyFont="1" applyFill="1" applyAlignment="1">
      <alignment/>
    </xf>
    <xf numFmtId="0" fontId="59" fillId="0" borderId="12" xfId="0" applyFont="1" applyFill="1" applyBorder="1" applyAlignment="1">
      <alignment horizontal="left"/>
    </xf>
    <xf numFmtId="176" fontId="7" fillId="33" borderId="10" xfId="0" applyNumberFormat="1" applyFont="1" applyFill="1" applyBorder="1" applyAlignment="1" applyProtection="1">
      <alignment horizontal="right" vertical="top"/>
      <protection hidden="1"/>
    </xf>
    <xf numFmtId="0" fontId="55" fillId="33" borderId="0" xfId="0" applyFont="1" applyFill="1" applyAlignment="1">
      <alignment horizontal="left"/>
    </xf>
    <xf numFmtId="178" fontId="7" fillId="35" borderId="13" xfId="0" applyNumberFormat="1" applyFont="1" applyFill="1" applyBorder="1" applyAlignment="1" applyProtection="1">
      <alignment/>
      <protection hidden="1"/>
    </xf>
    <xf numFmtId="0" fontId="55" fillId="0" borderId="14" xfId="0" applyFont="1" applyFill="1" applyBorder="1" applyAlignment="1">
      <alignment horizontal="center" vertical="center" wrapText="1"/>
    </xf>
    <xf numFmtId="43" fontId="55" fillId="0" borderId="10" xfId="60" applyFont="1" applyFill="1" applyBorder="1" applyAlignment="1">
      <alignment horizontal="justify" vertical="center" wrapText="1"/>
    </xf>
    <xf numFmtId="49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43" fontId="56" fillId="0" borderId="10" xfId="60" applyFont="1" applyFill="1" applyBorder="1" applyAlignment="1">
      <alignment horizontal="justify" vertical="center" wrapText="1"/>
    </xf>
    <xf numFmtId="2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43" fontId="55" fillId="0" borderId="10" xfId="60" applyFont="1" applyFill="1" applyBorder="1" applyAlignment="1">
      <alignment horizontal="center" vertical="center" wrapText="1"/>
    </xf>
    <xf numFmtId="174" fontId="59" fillId="0" borderId="0" xfId="0" applyNumberFormat="1" applyFont="1" applyFill="1" applyAlignment="1">
      <alignment horizontal="left"/>
    </xf>
    <xf numFmtId="43" fontId="55" fillId="0" borderId="10" xfId="6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72" fontId="55" fillId="0" borderId="10" xfId="0" applyNumberFormat="1" applyFont="1" applyFill="1" applyBorder="1" applyAlignment="1">
      <alignment horizontal="center" vertical="center" wrapText="1"/>
    </xf>
    <xf numFmtId="43" fontId="55" fillId="0" borderId="10" xfId="0" applyNumberFormat="1" applyFont="1" applyFill="1" applyBorder="1" applyAlignment="1">
      <alignment/>
    </xf>
    <xf numFmtId="43" fontId="55" fillId="0" borderId="0" xfId="0" applyNumberFormat="1" applyFont="1" applyFill="1" applyAlignment="1">
      <alignment/>
    </xf>
    <xf numFmtId="43" fontId="55" fillId="0" borderId="10" xfId="60" applyNumberFormat="1" applyFont="1" applyFill="1" applyBorder="1" applyAlignment="1">
      <alignment horizontal="justify" vertical="center" wrapText="1"/>
    </xf>
    <xf numFmtId="43" fontId="5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justify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3" fontId="56" fillId="0" borderId="10" xfId="60" applyFont="1" applyFill="1" applyBorder="1" applyAlignment="1">
      <alignment vertical="center" wrapText="1"/>
    </xf>
    <xf numFmtId="0" fontId="60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55" fillId="33" borderId="12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left" vertical="center" wrapText="1"/>
    </xf>
    <xf numFmtId="0" fontId="59" fillId="0" borderId="12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center" wrapText="1"/>
    </xf>
    <xf numFmtId="0" fontId="55" fillId="0" borderId="0" xfId="0" applyFont="1" applyFill="1" applyAlignment="1">
      <alignment horizontal="center"/>
    </xf>
    <xf numFmtId="174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/>
    </xf>
    <xf numFmtId="0" fontId="55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88083.0/" TargetMode="External" /><Relationship Id="rId2" Type="http://schemas.openxmlformats.org/officeDocument/2006/relationships/hyperlink" Target="garantf1://70253464.0/" TargetMode="External" /><Relationship Id="rId3" Type="http://schemas.openxmlformats.org/officeDocument/2006/relationships/hyperlink" Target="garantf1://12088083.0/" TargetMode="External" /><Relationship Id="rId4" Type="http://schemas.openxmlformats.org/officeDocument/2006/relationships/hyperlink" Target="garantf1://70253464.0/" TargetMode="External" /><Relationship Id="rId5" Type="http://schemas.openxmlformats.org/officeDocument/2006/relationships/hyperlink" Target="garantf1://12088083.0/" TargetMode="External" /><Relationship Id="rId6" Type="http://schemas.openxmlformats.org/officeDocument/2006/relationships/hyperlink" Target="garantf1://70253464.0/" TargetMode="External" /><Relationship Id="rId7" Type="http://schemas.openxmlformats.org/officeDocument/2006/relationships/hyperlink" Target="garantf1://12012604.78111/" TargetMode="External" /><Relationship Id="rId8" Type="http://schemas.openxmlformats.org/officeDocument/2006/relationships/hyperlink" Target="garantf1://12088083.0/" TargetMode="External" /><Relationship Id="rId9" Type="http://schemas.openxmlformats.org/officeDocument/2006/relationships/hyperlink" Target="garantf1://70253464.0/" TargetMode="External" /><Relationship Id="rId10" Type="http://schemas.openxmlformats.org/officeDocument/2006/relationships/hyperlink" Target="garantf1://12088083.0/" TargetMode="External" /><Relationship Id="rId11" Type="http://schemas.openxmlformats.org/officeDocument/2006/relationships/hyperlink" Target="garantf1://70253464.0/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SheetLayoutView="90" zoomScalePageLayoutView="0" workbookViewId="0" topLeftCell="A70">
      <selection activeCell="F72" sqref="F72"/>
    </sheetView>
  </sheetViews>
  <sheetFormatPr defaultColWidth="9.140625" defaultRowHeight="15"/>
  <cols>
    <col min="1" max="1" width="28.7109375" style="4" customWidth="1"/>
    <col min="2" max="2" width="26.140625" style="4" customWidth="1"/>
    <col min="3" max="3" width="9.00390625" style="4" customWidth="1"/>
    <col min="4" max="4" width="12.421875" style="4" customWidth="1"/>
    <col min="5" max="5" width="16.8515625" style="4" customWidth="1"/>
    <col min="6" max="6" width="14.57421875" style="4" customWidth="1"/>
    <col min="7" max="7" width="13.8515625" style="4" customWidth="1"/>
    <col min="8" max="8" width="12.57421875" style="4" customWidth="1"/>
    <col min="9" max="9" width="2.57421875" style="4" hidden="1" customWidth="1"/>
    <col min="10" max="10" width="17.421875" style="4" hidden="1" customWidth="1"/>
    <col min="11" max="11" width="14.421875" style="4" hidden="1" customWidth="1"/>
    <col min="12" max="12" width="13.421875" style="4" hidden="1" customWidth="1"/>
    <col min="13" max="13" width="9.140625" style="4" hidden="1" customWidth="1"/>
    <col min="14" max="16384" width="9.140625" style="4" customWidth="1"/>
  </cols>
  <sheetData>
    <row r="1" spans="1:8" s="1" customFormat="1" ht="15.75">
      <c r="A1" s="43"/>
      <c r="B1" s="43"/>
      <c r="C1" s="43"/>
      <c r="D1" s="43"/>
      <c r="E1" s="66" t="s">
        <v>0</v>
      </c>
      <c r="F1" s="66"/>
      <c r="G1" s="66"/>
      <c r="H1" s="66"/>
    </row>
    <row r="2" spans="1:8" s="1" customFormat="1" ht="85.5" customHeight="1">
      <c r="A2" s="43"/>
      <c r="B2" s="43"/>
      <c r="C2" s="43"/>
      <c r="D2" s="43"/>
      <c r="E2" s="66" t="s">
        <v>101</v>
      </c>
      <c r="F2" s="66"/>
      <c r="G2" s="66"/>
      <c r="H2" s="66"/>
    </row>
    <row r="3" spans="1:8" s="1" customFormat="1" ht="15.75" hidden="1">
      <c r="A3" s="43"/>
      <c r="B3" s="43"/>
      <c r="C3" s="43"/>
      <c r="D3" s="43"/>
      <c r="E3" s="66"/>
      <c r="F3" s="66"/>
      <c r="G3" s="66"/>
      <c r="H3" s="66"/>
    </row>
    <row r="4" spans="1:8" s="1" customFormat="1" ht="24" customHeight="1">
      <c r="A4" s="43"/>
      <c r="B4" s="43"/>
      <c r="C4" s="43"/>
      <c r="D4" s="43"/>
      <c r="E4" s="67" t="s">
        <v>99</v>
      </c>
      <c r="F4" s="67"/>
      <c r="G4" s="67"/>
      <c r="H4" s="67"/>
    </row>
    <row r="5" spans="1:8" s="1" customFormat="1" ht="15.75">
      <c r="A5" s="43"/>
      <c r="B5" s="43"/>
      <c r="C5" s="43"/>
      <c r="D5" s="43"/>
      <c r="E5" s="68" t="s">
        <v>92</v>
      </c>
      <c r="F5" s="68"/>
      <c r="G5" s="68"/>
      <c r="H5" s="68"/>
    </row>
    <row r="6" spans="1:8" s="1" customFormat="1" ht="15.75">
      <c r="A6" s="43"/>
      <c r="B6" s="43"/>
      <c r="C6" s="43"/>
      <c r="D6" s="43"/>
      <c r="E6" s="61" t="s">
        <v>128</v>
      </c>
      <c r="F6" s="62"/>
      <c r="G6" s="62"/>
      <c r="H6" s="62"/>
    </row>
    <row r="7" spans="1:8" s="1" customFormat="1" ht="12" customHeight="1">
      <c r="A7" s="43"/>
      <c r="B7" s="43"/>
      <c r="C7" s="43"/>
      <c r="D7" s="43"/>
      <c r="E7" s="43"/>
      <c r="F7" s="43"/>
      <c r="G7" s="43"/>
      <c r="H7" s="43"/>
    </row>
    <row r="8" spans="1:8" s="2" customFormat="1" ht="18.75">
      <c r="A8" s="65" t="s">
        <v>119</v>
      </c>
      <c r="B8" s="65"/>
      <c r="C8" s="65"/>
      <c r="D8" s="65"/>
      <c r="E8" s="65"/>
      <c r="F8" s="65"/>
      <c r="G8" s="65"/>
      <c r="H8" s="65"/>
    </row>
    <row r="9" spans="1:8" s="2" customFormat="1" ht="18.75">
      <c r="A9" s="65" t="s">
        <v>120</v>
      </c>
      <c r="B9" s="65"/>
      <c r="C9" s="65"/>
      <c r="D9" s="65"/>
      <c r="E9" s="65"/>
      <c r="F9" s="65"/>
      <c r="G9" s="65"/>
      <c r="H9" s="65"/>
    </row>
    <row r="10" spans="1:8" s="1" customFormat="1" ht="18.75" customHeight="1">
      <c r="A10" s="64" t="s">
        <v>129</v>
      </c>
      <c r="B10" s="64"/>
      <c r="C10" s="64"/>
      <c r="D10" s="64"/>
      <c r="E10" s="64"/>
      <c r="F10" s="64"/>
      <c r="G10" s="64"/>
      <c r="H10" s="64"/>
    </row>
    <row r="11" spans="1:8" s="1" customFormat="1" ht="6.75" customHeight="1">
      <c r="A11" s="44"/>
      <c r="B11" s="44"/>
      <c r="C11" s="44"/>
      <c r="D11" s="44"/>
      <c r="E11" s="44"/>
      <c r="F11" s="44"/>
      <c r="G11" s="43"/>
      <c r="H11" s="43"/>
    </row>
    <row r="12" spans="1:8" s="1" customFormat="1" ht="15.75" customHeight="1">
      <c r="A12" s="66" t="s">
        <v>89</v>
      </c>
      <c r="B12" s="73" t="s">
        <v>91</v>
      </c>
      <c r="C12" s="73"/>
      <c r="D12" s="73"/>
      <c r="E12" s="73"/>
      <c r="F12" s="73"/>
      <c r="G12" s="45"/>
      <c r="H12" s="46" t="s">
        <v>1</v>
      </c>
    </row>
    <row r="13" spans="1:8" s="1" customFormat="1" ht="39.75" customHeight="1">
      <c r="A13" s="66"/>
      <c r="B13" s="73"/>
      <c r="C13" s="73"/>
      <c r="D13" s="73"/>
      <c r="E13" s="73"/>
      <c r="F13" s="73"/>
      <c r="G13" s="47" t="s">
        <v>2</v>
      </c>
      <c r="H13" s="48">
        <v>44308</v>
      </c>
    </row>
    <row r="14" spans="1:8" s="1" customFormat="1" ht="30.75" customHeight="1">
      <c r="A14" s="44"/>
      <c r="B14" s="44"/>
      <c r="C14" s="44"/>
      <c r="D14" s="44"/>
      <c r="E14" s="44"/>
      <c r="F14" s="44"/>
      <c r="G14" s="47" t="s">
        <v>3</v>
      </c>
      <c r="H14" s="49" t="s">
        <v>97</v>
      </c>
    </row>
    <row r="15" spans="1:8" s="1" customFormat="1" ht="15.75">
      <c r="A15" s="44"/>
      <c r="B15" s="44"/>
      <c r="C15" s="44"/>
      <c r="D15" s="44"/>
      <c r="E15" s="44"/>
      <c r="F15" s="44"/>
      <c r="G15" s="47" t="s">
        <v>4</v>
      </c>
      <c r="H15" s="46">
        <v>925</v>
      </c>
    </row>
    <row r="16" spans="1:8" s="1" customFormat="1" ht="92.25" customHeight="1">
      <c r="A16" s="50" t="s">
        <v>90</v>
      </c>
      <c r="B16" s="73" t="s">
        <v>103</v>
      </c>
      <c r="C16" s="80"/>
      <c r="D16" s="80"/>
      <c r="E16" s="80"/>
      <c r="F16" s="80"/>
      <c r="G16" s="47" t="s">
        <v>3</v>
      </c>
      <c r="H16" s="49" t="s">
        <v>98</v>
      </c>
    </row>
    <row r="17" spans="1:8" s="1" customFormat="1" ht="18.75" customHeight="1">
      <c r="A17" s="44"/>
      <c r="B17" s="44"/>
      <c r="C17" s="44"/>
      <c r="D17" s="44"/>
      <c r="E17" s="44"/>
      <c r="F17" s="44"/>
      <c r="G17" s="47" t="s">
        <v>5</v>
      </c>
      <c r="H17" s="46">
        <v>2312049622</v>
      </c>
    </row>
    <row r="18" spans="1:8" s="1" customFormat="1" ht="18.75" customHeight="1">
      <c r="A18" s="66" t="s">
        <v>7</v>
      </c>
      <c r="B18" s="66"/>
      <c r="C18" s="44"/>
      <c r="D18" s="44"/>
      <c r="E18" s="44"/>
      <c r="F18" s="44"/>
      <c r="G18" s="47" t="s">
        <v>6</v>
      </c>
      <c r="H18" s="46">
        <v>231201001</v>
      </c>
    </row>
    <row r="19" spans="1:8" s="1" customFormat="1" ht="16.5" customHeight="1">
      <c r="A19" s="44"/>
      <c r="B19" s="44"/>
      <c r="C19" s="44"/>
      <c r="D19" s="44"/>
      <c r="E19" s="44"/>
      <c r="F19" s="44"/>
      <c r="G19" s="47" t="s">
        <v>8</v>
      </c>
      <c r="H19" s="46">
        <v>383</v>
      </c>
    </row>
    <row r="20" spans="1:8" s="3" customFormat="1" ht="15.75">
      <c r="A20" s="51"/>
      <c r="B20" s="77" t="s">
        <v>9</v>
      </c>
      <c r="C20" s="77"/>
      <c r="D20" s="77"/>
      <c r="E20" s="77"/>
      <c r="F20" s="77"/>
      <c r="G20" s="77"/>
      <c r="H20" s="77"/>
    </row>
    <row r="21" spans="1:8" s="3" customFormat="1" ht="15.75">
      <c r="A21" s="51"/>
      <c r="B21" s="77" t="s">
        <v>10</v>
      </c>
      <c r="C21" s="77"/>
      <c r="D21" s="77"/>
      <c r="E21" s="77"/>
      <c r="F21" s="77"/>
      <c r="G21" s="77"/>
      <c r="H21" s="77"/>
    </row>
    <row r="22" spans="1:8" ht="8.25" customHeight="1">
      <c r="A22" s="33"/>
      <c r="B22" s="33"/>
      <c r="C22" s="33"/>
      <c r="D22" s="33"/>
      <c r="E22" s="33"/>
      <c r="F22" s="33"/>
      <c r="G22" s="33"/>
      <c r="H22" s="33"/>
    </row>
    <row r="23" spans="1:8" s="5" customFormat="1" ht="21" customHeight="1">
      <c r="A23" s="74" t="s">
        <v>11</v>
      </c>
      <c r="B23" s="74"/>
      <c r="C23" s="74" t="s">
        <v>12</v>
      </c>
      <c r="D23" s="75" t="s">
        <v>109</v>
      </c>
      <c r="E23" s="74" t="s">
        <v>13</v>
      </c>
      <c r="F23" s="74"/>
      <c r="G23" s="74"/>
      <c r="H23" s="74"/>
    </row>
    <row r="24" spans="1:11" s="5" customFormat="1" ht="56.25" customHeight="1">
      <c r="A24" s="74"/>
      <c r="B24" s="74"/>
      <c r="C24" s="74"/>
      <c r="D24" s="76"/>
      <c r="E24" s="12" t="s">
        <v>121</v>
      </c>
      <c r="F24" s="12" t="s">
        <v>122</v>
      </c>
      <c r="G24" s="12" t="s">
        <v>123</v>
      </c>
      <c r="H24" s="12" t="s">
        <v>14</v>
      </c>
      <c r="K24" s="10"/>
    </row>
    <row r="25" spans="1:8" s="5" customFormat="1" ht="12">
      <c r="A25" s="74">
        <v>1</v>
      </c>
      <c r="B25" s="74"/>
      <c r="C25" s="12">
        <v>2</v>
      </c>
      <c r="D25" s="12">
        <v>3</v>
      </c>
      <c r="E25" s="12">
        <v>4</v>
      </c>
      <c r="F25" s="12">
        <v>5</v>
      </c>
      <c r="G25" s="12">
        <v>6</v>
      </c>
      <c r="H25" s="12">
        <v>7</v>
      </c>
    </row>
    <row r="26" spans="1:10" s="5" customFormat="1" ht="12">
      <c r="A26" s="63" t="s">
        <v>81</v>
      </c>
      <c r="B26" s="63"/>
      <c r="C26" s="52">
        <v>1</v>
      </c>
      <c r="D26" s="12" t="s">
        <v>15</v>
      </c>
      <c r="E26" s="53">
        <v>276259.12</v>
      </c>
      <c r="F26" s="13"/>
      <c r="G26" s="13"/>
      <c r="H26" s="13"/>
      <c r="J26" s="5">
        <v>919010001</v>
      </c>
    </row>
    <row r="27" spans="1:8" s="5" customFormat="1" ht="12">
      <c r="A27" s="63" t="s">
        <v>16</v>
      </c>
      <c r="B27" s="63"/>
      <c r="C27" s="52">
        <v>2</v>
      </c>
      <c r="D27" s="12" t="s">
        <v>15</v>
      </c>
      <c r="E27" s="12"/>
      <c r="F27" s="13"/>
      <c r="G27" s="13"/>
      <c r="H27" s="13"/>
    </row>
    <row r="28" spans="1:8" s="6" customFormat="1" ht="18" customHeight="1">
      <c r="A28" s="72" t="s">
        <v>17</v>
      </c>
      <c r="B28" s="72"/>
      <c r="C28" s="34">
        <v>1000</v>
      </c>
      <c r="D28" s="34"/>
      <c r="E28" s="36">
        <f>+E32+E37+E41</f>
        <v>59105100</v>
      </c>
      <c r="F28" s="36">
        <f>+F32+F37+F41</f>
        <v>56524200</v>
      </c>
      <c r="G28" s="36">
        <f>+G32+G37+G41</f>
        <v>53442000</v>
      </c>
      <c r="H28" s="36"/>
    </row>
    <row r="29" spans="1:8" s="5" customFormat="1" ht="12">
      <c r="A29" s="63" t="s">
        <v>18</v>
      </c>
      <c r="B29" s="63"/>
      <c r="C29" s="12"/>
      <c r="D29" s="12"/>
      <c r="E29" s="13"/>
      <c r="F29" s="13"/>
      <c r="G29" s="13"/>
      <c r="H29" s="13"/>
    </row>
    <row r="30" spans="1:10" s="5" customFormat="1" ht="17.25" customHeight="1">
      <c r="A30" s="63" t="s">
        <v>19</v>
      </c>
      <c r="B30" s="63"/>
      <c r="C30" s="12">
        <v>1100</v>
      </c>
      <c r="D30" s="12">
        <v>120</v>
      </c>
      <c r="E30" s="27"/>
      <c r="F30" s="27"/>
      <c r="G30" s="27"/>
      <c r="H30" s="13"/>
      <c r="J30" s="5" t="s">
        <v>94</v>
      </c>
    </row>
    <row r="31" spans="1:8" s="5" customFormat="1" ht="12">
      <c r="A31" s="63" t="s">
        <v>18</v>
      </c>
      <c r="B31" s="63"/>
      <c r="C31" s="12">
        <v>1110</v>
      </c>
      <c r="D31" s="12"/>
      <c r="E31" s="27"/>
      <c r="F31" s="27"/>
      <c r="G31" s="27"/>
      <c r="H31" s="13"/>
    </row>
    <row r="32" spans="1:12" s="5" customFormat="1" ht="15" customHeight="1">
      <c r="A32" s="63" t="s">
        <v>20</v>
      </c>
      <c r="B32" s="63"/>
      <c r="C32" s="12">
        <v>1200</v>
      </c>
      <c r="D32" s="12">
        <v>130</v>
      </c>
      <c r="E32" s="53">
        <v>39086700</v>
      </c>
      <c r="F32" s="27">
        <v>37278800</v>
      </c>
      <c r="G32" s="27">
        <v>37406300</v>
      </c>
      <c r="H32" s="13"/>
      <c r="I32" s="78" t="s">
        <v>108</v>
      </c>
      <c r="J32" s="79"/>
      <c r="K32" s="79"/>
      <c r="L32" s="79"/>
    </row>
    <row r="33" spans="1:8" s="5" customFormat="1" ht="12">
      <c r="A33" s="63" t="s">
        <v>18</v>
      </c>
      <c r="B33" s="63"/>
      <c r="C33" s="12"/>
      <c r="D33" s="12"/>
      <c r="E33" s="54"/>
      <c r="F33" s="27"/>
      <c r="G33" s="27"/>
      <c r="H33" s="13"/>
    </row>
    <row r="34" spans="1:10" s="5" customFormat="1" ht="38.25" customHeight="1">
      <c r="A34" s="63" t="s">
        <v>82</v>
      </c>
      <c r="B34" s="63"/>
      <c r="C34" s="12">
        <v>1210</v>
      </c>
      <c r="D34" s="12">
        <v>130</v>
      </c>
      <c r="E34" s="27">
        <v>39086700</v>
      </c>
      <c r="F34" s="27">
        <v>37278800</v>
      </c>
      <c r="G34" s="27">
        <v>37406300</v>
      </c>
      <c r="H34" s="13"/>
      <c r="J34" s="5" t="s">
        <v>102</v>
      </c>
    </row>
    <row r="35" spans="1:8" s="5" customFormat="1" ht="12">
      <c r="A35" s="63" t="s">
        <v>21</v>
      </c>
      <c r="B35" s="63"/>
      <c r="C35" s="12">
        <v>1300</v>
      </c>
      <c r="D35" s="12">
        <v>140</v>
      </c>
      <c r="E35" s="27"/>
      <c r="F35" s="27"/>
      <c r="G35" s="27"/>
      <c r="H35" s="13"/>
    </row>
    <row r="36" spans="1:8" s="5" customFormat="1" ht="12">
      <c r="A36" s="63" t="s">
        <v>18</v>
      </c>
      <c r="B36" s="63"/>
      <c r="C36" s="12">
        <v>1310</v>
      </c>
      <c r="D36" s="12">
        <v>140</v>
      </c>
      <c r="E36" s="27"/>
      <c r="F36" s="27"/>
      <c r="G36" s="27"/>
      <c r="H36" s="13"/>
    </row>
    <row r="37" spans="1:12" s="11" customFormat="1" ht="12" customHeight="1">
      <c r="A37" s="63" t="s">
        <v>22</v>
      </c>
      <c r="B37" s="63"/>
      <c r="C37" s="12">
        <v>1400</v>
      </c>
      <c r="D37" s="12">
        <v>150</v>
      </c>
      <c r="E37" s="27">
        <v>20018400</v>
      </c>
      <c r="F37" s="27">
        <v>19245400</v>
      </c>
      <c r="G37" s="27">
        <v>16035700</v>
      </c>
      <c r="H37" s="13"/>
      <c r="I37" s="5"/>
      <c r="J37" s="5" t="s">
        <v>96</v>
      </c>
      <c r="K37" s="5"/>
      <c r="L37" s="5"/>
    </row>
    <row r="38" spans="1:12" s="11" customFormat="1" ht="12">
      <c r="A38" s="63" t="s">
        <v>104</v>
      </c>
      <c r="B38" s="63"/>
      <c r="C38" s="12">
        <v>1410</v>
      </c>
      <c r="D38" s="12">
        <v>150</v>
      </c>
      <c r="E38" s="27">
        <v>20018400</v>
      </c>
      <c r="F38" s="27">
        <v>19245400</v>
      </c>
      <c r="G38" s="27">
        <v>16035700</v>
      </c>
      <c r="H38" s="13"/>
      <c r="I38" s="5"/>
      <c r="J38" s="5" t="s">
        <v>95</v>
      </c>
      <c r="K38" s="5"/>
      <c r="L38" s="5"/>
    </row>
    <row r="39" spans="1:12" s="11" customFormat="1" ht="12">
      <c r="A39" s="63" t="s">
        <v>23</v>
      </c>
      <c r="B39" s="63"/>
      <c r="C39" s="12">
        <v>1500</v>
      </c>
      <c r="D39" s="12">
        <v>180</v>
      </c>
      <c r="E39" s="27">
        <v>0</v>
      </c>
      <c r="F39" s="27">
        <v>0</v>
      </c>
      <c r="G39" s="27">
        <v>0</v>
      </c>
      <c r="H39" s="13"/>
      <c r="I39" s="5"/>
      <c r="J39" s="5"/>
      <c r="K39" s="5"/>
      <c r="L39" s="5"/>
    </row>
    <row r="40" spans="1:12" s="11" customFormat="1" ht="12">
      <c r="A40" s="63" t="s">
        <v>18</v>
      </c>
      <c r="B40" s="63"/>
      <c r="C40" s="12"/>
      <c r="D40" s="12"/>
      <c r="E40" s="27"/>
      <c r="F40" s="27"/>
      <c r="G40" s="27"/>
      <c r="H40" s="13"/>
      <c r="I40" s="5"/>
      <c r="J40" s="5"/>
      <c r="K40" s="5"/>
      <c r="L40" s="5"/>
    </row>
    <row r="41" spans="1:12" s="5" customFormat="1" ht="18.75" customHeight="1" thickBot="1">
      <c r="A41" s="63" t="s">
        <v>24</v>
      </c>
      <c r="B41" s="63"/>
      <c r="C41" s="12">
        <v>1980</v>
      </c>
      <c r="D41" s="12" t="s">
        <v>15</v>
      </c>
      <c r="E41" s="27">
        <f>1080-K41</f>
        <v>0</v>
      </c>
      <c r="F41" s="55">
        <f>F43</f>
        <v>0</v>
      </c>
      <c r="G41" s="27">
        <f>G43</f>
        <v>0</v>
      </c>
      <c r="H41" s="13"/>
      <c r="J41" s="23" t="s">
        <v>124</v>
      </c>
      <c r="K41" s="25">
        <v>1080</v>
      </c>
      <c r="L41" s="5" t="s">
        <v>48</v>
      </c>
    </row>
    <row r="42" spans="1:8" s="5" customFormat="1" ht="12">
      <c r="A42" s="63" t="s">
        <v>25</v>
      </c>
      <c r="B42" s="63"/>
      <c r="C42" s="12"/>
      <c r="D42" s="12"/>
      <c r="E42" s="13"/>
      <c r="F42" s="13"/>
      <c r="G42" s="13"/>
      <c r="H42" s="13"/>
    </row>
    <row r="43" spans="1:9" s="5" customFormat="1" ht="27" customHeight="1">
      <c r="A43" s="63" t="s">
        <v>26</v>
      </c>
      <c r="B43" s="63"/>
      <c r="C43" s="12">
        <v>1981</v>
      </c>
      <c r="D43" s="12">
        <v>510</v>
      </c>
      <c r="E43" s="27">
        <v>0</v>
      </c>
      <c r="F43" s="56">
        <v>0</v>
      </c>
      <c r="G43" s="56">
        <v>0</v>
      </c>
      <c r="H43" s="12" t="s">
        <v>15</v>
      </c>
      <c r="I43" s="24">
        <v>919010011</v>
      </c>
    </row>
    <row r="44" spans="1:8" s="7" customFormat="1" ht="12">
      <c r="A44" s="69" t="s">
        <v>27</v>
      </c>
      <c r="B44" s="69"/>
      <c r="C44" s="57">
        <v>2000</v>
      </c>
      <c r="D44" s="57" t="s">
        <v>15</v>
      </c>
      <c r="E44" s="58">
        <f>+E46+E55+E60+E67</f>
        <v>59381359.12</v>
      </c>
      <c r="F44" s="58">
        <f>F46+F55+F60+F65+F67</f>
        <v>56524200</v>
      </c>
      <c r="G44" s="58">
        <f>G46+G55+G60+G65+G67</f>
        <v>53442000</v>
      </c>
      <c r="H44" s="57" t="s">
        <v>15</v>
      </c>
    </row>
    <row r="45" spans="1:8" s="5" customFormat="1" ht="12">
      <c r="A45" s="63" t="s">
        <v>18</v>
      </c>
      <c r="B45" s="63"/>
      <c r="C45" s="12"/>
      <c r="D45" s="12"/>
      <c r="E45" s="13"/>
      <c r="F45" s="13"/>
      <c r="G45" s="13"/>
      <c r="H45" s="12"/>
    </row>
    <row r="46" spans="1:8" s="5" customFormat="1" ht="12">
      <c r="A46" s="63" t="s">
        <v>28</v>
      </c>
      <c r="B46" s="63"/>
      <c r="C46" s="12">
        <v>2100</v>
      </c>
      <c r="D46" s="12" t="s">
        <v>15</v>
      </c>
      <c r="E46" s="27">
        <f>+E48+E49+E50+E51</f>
        <v>39583966</v>
      </c>
      <c r="F46" s="27">
        <f>F48+F49+F51</f>
        <v>37537900</v>
      </c>
      <c r="G46" s="27">
        <f>G48+G49+G51</f>
        <v>37537900</v>
      </c>
      <c r="H46" s="12" t="s">
        <v>15</v>
      </c>
    </row>
    <row r="47" spans="1:8" s="5" customFormat="1" ht="12">
      <c r="A47" s="63" t="s">
        <v>18</v>
      </c>
      <c r="B47" s="63"/>
      <c r="C47" s="12"/>
      <c r="D47" s="12"/>
      <c r="E47" s="13"/>
      <c r="F47" s="13"/>
      <c r="G47" s="13"/>
      <c r="H47" s="12"/>
    </row>
    <row r="48" spans="1:8" s="5" customFormat="1" ht="12">
      <c r="A48" s="63" t="s">
        <v>29</v>
      </c>
      <c r="B48" s="63"/>
      <c r="C48" s="12">
        <v>2110</v>
      </c>
      <c r="D48" s="12">
        <v>111</v>
      </c>
      <c r="E48" s="59">
        <v>30438247.44</v>
      </c>
      <c r="F48" s="59">
        <v>28866787.55</v>
      </c>
      <c r="G48" s="59">
        <v>28866787.55</v>
      </c>
      <c r="H48" s="12" t="s">
        <v>15</v>
      </c>
    </row>
    <row r="49" spans="1:8" s="5" customFormat="1" ht="12">
      <c r="A49" s="63" t="s">
        <v>30</v>
      </c>
      <c r="B49" s="63"/>
      <c r="C49" s="12">
        <v>2120</v>
      </c>
      <c r="D49" s="12">
        <v>112</v>
      </c>
      <c r="E49" s="59"/>
      <c r="F49" s="59"/>
      <c r="G49" s="59"/>
      <c r="H49" s="12" t="s">
        <v>15</v>
      </c>
    </row>
    <row r="50" spans="1:8" s="5" customFormat="1" ht="28.5" customHeight="1">
      <c r="A50" s="63" t="s">
        <v>31</v>
      </c>
      <c r="B50" s="63"/>
      <c r="C50" s="12">
        <v>2130</v>
      </c>
      <c r="D50" s="12">
        <v>113</v>
      </c>
      <c r="E50" s="59"/>
      <c r="F50" s="14"/>
      <c r="G50" s="14"/>
      <c r="H50" s="12" t="s">
        <v>15</v>
      </c>
    </row>
    <row r="51" spans="1:8" s="5" customFormat="1" ht="29.25" customHeight="1">
      <c r="A51" s="63" t="s">
        <v>32</v>
      </c>
      <c r="B51" s="63"/>
      <c r="C51" s="12">
        <v>2140</v>
      </c>
      <c r="D51" s="12">
        <v>119</v>
      </c>
      <c r="E51" s="27">
        <f>E53</f>
        <v>9145718.56</v>
      </c>
      <c r="F51" s="27">
        <f>F53</f>
        <v>8671112.45</v>
      </c>
      <c r="G51" s="27">
        <f>G53</f>
        <v>8671112.45</v>
      </c>
      <c r="H51" s="12" t="s">
        <v>15</v>
      </c>
    </row>
    <row r="52" spans="1:8" s="5" customFormat="1" ht="12">
      <c r="A52" s="63" t="s">
        <v>18</v>
      </c>
      <c r="B52" s="63"/>
      <c r="C52" s="12"/>
      <c r="D52" s="12"/>
      <c r="E52" s="13"/>
      <c r="F52" s="13"/>
      <c r="G52" s="13"/>
      <c r="H52" s="12"/>
    </row>
    <row r="53" spans="1:8" s="5" customFormat="1" ht="12">
      <c r="A53" s="63" t="s">
        <v>33</v>
      </c>
      <c r="B53" s="63"/>
      <c r="C53" s="12">
        <v>2141</v>
      </c>
      <c r="D53" s="12">
        <v>119</v>
      </c>
      <c r="E53" s="27">
        <v>9145718.56</v>
      </c>
      <c r="F53" s="27">
        <v>8671112.45</v>
      </c>
      <c r="G53" s="27">
        <v>8671112.45</v>
      </c>
      <c r="H53" s="12" t="s">
        <v>15</v>
      </c>
    </row>
    <row r="54" spans="1:8" s="5" customFormat="1" ht="12">
      <c r="A54" s="63" t="s">
        <v>34</v>
      </c>
      <c r="B54" s="63"/>
      <c r="C54" s="12">
        <v>2142</v>
      </c>
      <c r="D54" s="12">
        <v>119</v>
      </c>
      <c r="E54" s="13"/>
      <c r="F54" s="13"/>
      <c r="G54" s="13"/>
      <c r="H54" s="12" t="s">
        <v>15</v>
      </c>
    </row>
    <row r="55" spans="1:8" s="5" customFormat="1" ht="12">
      <c r="A55" s="63" t="s">
        <v>35</v>
      </c>
      <c r="B55" s="63"/>
      <c r="C55" s="12">
        <v>2200</v>
      </c>
      <c r="D55" s="12">
        <v>300</v>
      </c>
      <c r="E55" s="27">
        <f>E57</f>
        <v>1009000</v>
      </c>
      <c r="F55" s="27">
        <f>F57</f>
        <v>1034000</v>
      </c>
      <c r="G55" s="27">
        <f>G57</f>
        <v>1093900</v>
      </c>
      <c r="H55" s="12" t="s">
        <v>15</v>
      </c>
    </row>
    <row r="56" spans="1:8" s="5" customFormat="1" ht="12">
      <c r="A56" s="63" t="s">
        <v>18</v>
      </c>
      <c r="B56" s="63"/>
      <c r="C56" s="12"/>
      <c r="D56" s="12"/>
      <c r="E56" s="13"/>
      <c r="F56" s="13"/>
      <c r="G56" s="13"/>
      <c r="H56" s="12"/>
    </row>
    <row r="57" spans="1:8" s="5" customFormat="1" ht="29.25" customHeight="1">
      <c r="A57" s="63" t="s">
        <v>36</v>
      </c>
      <c r="B57" s="63"/>
      <c r="C57" s="12">
        <v>2210</v>
      </c>
      <c r="D57" s="12">
        <v>320</v>
      </c>
      <c r="E57" s="27">
        <f>E59</f>
        <v>1009000</v>
      </c>
      <c r="F57" s="27">
        <f>F59</f>
        <v>1034000</v>
      </c>
      <c r="G57" s="27">
        <f>G59</f>
        <v>1093900</v>
      </c>
      <c r="H57" s="12" t="s">
        <v>15</v>
      </c>
    </row>
    <row r="58" spans="1:8" s="5" customFormat="1" ht="12">
      <c r="A58" s="63" t="s">
        <v>25</v>
      </c>
      <c r="B58" s="63"/>
      <c r="C58" s="12"/>
      <c r="D58" s="12"/>
      <c r="E58" s="27"/>
      <c r="F58" s="27"/>
      <c r="G58" s="27"/>
      <c r="H58" s="12"/>
    </row>
    <row r="59" spans="1:8" s="5" customFormat="1" ht="28.5" customHeight="1">
      <c r="A59" s="63" t="s">
        <v>37</v>
      </c>
      <c r="B59" s="63"/>
      <c r="C59" s="12">
        <v>2211</v>
      </c>
      <c r="D59" s="12">
        <v>321</v>
      </c>
      <c r="E59" s="27">
        <v>1009000</v>
      </c>
      <c r="F59" s="27">
        <v>1034000</v>
      </c>
      <c r="G59" s="27">
        <v>1093900</v>
      </c>
      <c r="H59" s="12" t="s">
        <v>15</v>
      </c>
    </row>
    <row r="60" spans="1:8" s="5" customFormat="1" ht="12">
      <c r="A60" s="63" t="s">
        <v>38</v>
      </c>
      <c r="B60" s="63"/>
      <c r="C60" s="12">
        <v>2300</v>
      </c>
      <c r="D60" s="12">
        <v>850</v>
      </c>
      <c r="E60" s="27">
        <f>E62+E63+E64</f>
        <v>337000</v>
      </c>
      <c r="F60" s="27">
        <f>F62+F63+F64</f>
        <v>336500</v>
      </c>
      <c r="G60" s="27">
        <f>G62+G63+G64</f>
        <v>336500</v>
      </c>
      <c r="H60" s="12" t="s">
        <v>15</v>
      </c>
    </row>
    <row r="61" spans="1:8" s="5" customFormat="1" ht="12">
      <c r="A61" s="63" t="s">
        <v>25</v>
      </c>
      <c r="B61" s="63"/>
      <c r="C61" s="12"/>
      <c r="D61" s="12"/>
      <c r="E61" s="27"/>
      <c r="F61" s="27"/>
      <c r="G61" s="27"/>
      <c r="H61" s="12"/>
    </row>
    <row r="62" spans="1:8" s="5" customFormat="1" ht="12">
      <c r="A62" s="63" t="s">
        <v>39</v>
      </c>
      <c r="B62" s="63"/>
      <c r="C62" s="12">
        <v>2310</v>
      </c>
      <c r="D62" s="12">
        <v>851</v>
      </c>
      <c r="E62" s="27">
        <v>333000</v>
      </c>
      <c r="F62" s="27">
        <v>333000</v>
      </c>
      <c r="G62" s="27">
        <v>333000</v>
      </c>
      <c r="H62" s="12" t="s">
        <v>15</v>
      </c>
    </row>
    <row r="63" spans="1:8" s="5" customFormat="1" ht="31.5" customHeight="1">
      <c r="A63" s="63" t="s">
        <v>40</v>
      </c>
      <c r="B63" s="63"/>
      <c r="C63" s="12">
        <v>2320</v>
      </c>
      <c r="D63" s="12">
        <v>852</v>
      </c>
      <c r="E63" s="27">
        <v>3000</v>
      </c>
      <c r="F63" s="27">
        <v>3000</v>
      </c>
      <c r="G63" s="27">
        <v>3000</v>
      </c>
      <c r="H63" s="12" t="s">
        <v>15</v>
      </c>
    </row>
    <row r="64" spans="1:8" s="5" customFormat="1" ht="12">
      <c r="A64" s="63" t="s">
        <v>41</v>
      </c>
      <c r="B64" s="63"/>
      <c r="C64" s="12">
        <v>2330</v>
      </c>
      <c r="D64" s="12">
        <v>853</v>
      </c>
      <c r="E64" s="27">
        <v>1000</v>
      </c>
      <c r="F64" s="27">
        <v>500</v>
      </c>
      <c r="G64" s="27">
        <v>500</v>
      </c>
      <c r="H64" s="12" t="s">
        <v>15</v>
      </c>
    </row>
    <row r="65" spans="1:8" s="5" customFormat="1" ht="12">
      <c r="A65" s="63" t="s">
        <v>42</v>
      </c>
      <c r="B65" s="63"/>
      <c r="C65" s="12">
        <v>2500</v>
      </c>
      <c r="D65" s="12" t="s">
        <v>15</v>
      </c>
      <c r="E65" s="27">
        <f>E66</f>
        <v>0</v>
      </c>
      <c r="F65" s="27">
        <f>F66</f>
        <v>0</v>
      </c>
      <c r="G65" s="27">
        <f>G66</f>
        <v>0</v>
      </c>
      <c r="H65" s="12" t="s">
        <v>15</v>
      </c>
    </row>
    <row r="66" spans="1:8" s="5" customFormat="1" ht="42.75" customHeight="1">
      <c r="A66" s="63" t="s">
        <v>43</v>
      </c>
      <c r="B66" s="63"/>
      <c r="C66" s="12">
        <v>2520</v>
      </c>
      <c r="D66" s="12">
        <v>831</v>
      </c>
      <c r="E66" s="13"/>
      <c r="F66" s="13"/>
      <c r="G66" s="13"/>
      <c r="H66" s="12" t="s">
        <v>15</v>
      </c>
    </row>
    <row r="67" spans="1:8" s="5" customFormat="1" ht="12">
      <c r="A67" s="63" t="s">
        <v>44</v>
      </c>
      <c r="B67" s="63"/>
      <c r="C67" s="12">
        <v>2600</v>
      </c>
      <c r="D67" s="12" t="s">
        <v>15</v>
      </c>
      <c r="E67" s="27">
        <f>E69+E70+E71+E73+E72</f>
        <v>18451393.119999997</v>
      </c>
      <c r="F67" s="27">
        <f>F69+F70+F71+F73+F72</f>
        <v>17615800</v>
      </c>
      <c r="G67" s="27">
        <f>G69+G70+G71+G73+G72</f>
        <v>14473700</v>
      </c>
      <c r="H67" s="13"/>
    </row>
    <row r="68" spans="1:8" s="5" customFormat="1" ht="12">
      <c r="A68" s="63" t="s">
        <v>18</v>
      </c>
      <c r="B68" s="63"/>
      <c r="C68" s="12"/>
      <c r="D68" s="12"/>
      <c r="E68" s="13"/>
      <c r="F68" s="13"/>
      <c r="G68" s="13"/>
      <c r="H68" s="13"/>
    </row>
    <row r="69" spans="1:8" s="5" customFormat="1" ht="12">
      <c r="A69" s="63" t="s">
        <v>84</v>
      </c>
      <c r="B69" s="63"/>
      <c r="C69" s="12">
        <v>2610</v>
      </c>
      <c r="D69" s="12">
        <v>241</v>
      </c>
      <c r="E69" s="13"/>
      <c r="F69" s="13"/>
      <c r="G69" s="13"/>
      <c r="H69" s="13"/>
    </row>
    <row r="70" spans="1:8" s="5" customFormat="1" ht="27" customHeight="1">
      <c r="A70" s="63" t="s">
        <v>45</v>
      </c>
      <c r="B70" s="63"/>
      <c r="C70" s="12">
        <v>2630</v>
      </c>
      <c r="D70" s="12">
        <v>243</v>
      </c>
      <c r="E70" s="59">
        <v>2900000</v>
      </c>
      <c r="F70" s="59">
        <v>3200000</v>
      </c>
      <c r="G70" s="59"/>
      <c r="H70" s="13"/>
    </row>
    <row r="71" spans="1:8" s="5" customFormat="1" ht="17.25" customHeight="1">
      <c r="A71" s="63" t="s">
        <v>46</v>
      </c>
      <c r="B71" s="63"/>
      <c r="C71" s="12">
        <v>2640</v>
      </c>
      <c r="D71" s="12">
        <v>244</v>
      </c>
      <c r="E71" s="59">
        <v>12468403.12</v>
      </c>
      <c r="F71" s="40">
        <v>11203390</v>
      </c>
      <c r="G71" s="40">
        <v>11157897.2</v>
      </c>
      <c r="H71" s="13"/>
    </row>
    <row r="72" spans="1:8" s="5" customFormat="1" ht="17.25" customHeight="1">
      <c r="A72" s="70" t="s">
        <v>125</v>
      </c>
      <c r="B72" s="71"/>
      <c r="C72" s="12">
        <v>2650</v>
      </c>
      <c r="D72" s="12">
        <v>247</v>
      </c>
      <c r="E72" s="59">
        <v>2483390</v>
      </c>
      <c r="F72" s="40">
        <v>2582810</v>
      </c>
      <c r="G72" s="40">
        <v>2686202.8</v>
      </c>
      <c r="H72" s="13"/>
    </row>
    <row r="73" spans="1:8" s="5" customFormat="1" ht="23.25" customHeight="1">
      <c r="A73" s="63" t="s">
        <v>93</v>
      </c>
      <c r="B73" s="63"/>
      <c r="C73" s="12">
        <v>2660</v>
      </c>
      <c r="D73" s="12">
        <v>323</v>
      </c>
      <c r="E73" s="59">
        <v>599600</v>
      </c>
      <c r="F73" s="40">
        <v>629600</v>
      </c>
      <c r="G73" s="40">
        <v>629600</v>
      </c>
      <c r="H73" s="13"/>
    </row>
    <row r="74" spans="1:8" s="6" customFormat="1" ht="12">
      <c r="A74" s="72" t="s">
        <v>47</v>
      </c>
      <c r="B74" s="72"/>
      <c r="C74" s="34">
        <v>3000</v>
      </c>
      <c r="D74" s="34">
        <v>100</v>
      </c>
      <c r="E74" s="60"/>
      <c r="F74" s="36">
        <f>F76+F77+F78</f>
        <v>0</v>
      </c>
      <c r="G74" s="36">
        <f>G76+G77+G78</f>
        <v>0</v>
      </c>
      <c r="H74" s="34" t="s">
        <v>15</v>
      </c>
    </row>
    <row r="75" spans="1:8" s="5" customFormat="1" ht="12">
      <c r="A75" s="63" t="s">
        <v>18</v>
      </c>
      <c r="B75" s="63"/>
      <c r="C75" s="12"/>
      <c r="D75" s="12"/>
      <c r="E75" s="13"/>
      <c r="F75" s="13"/>
      <c r="G75" s="13"/>
      <c r="H75" s="13"/>
    </row>
    <row r="76" spans="1:8" s="5" customFormat="1" ht="12">
      <c r="A76" s="63" t="s">
        <v>48</v>
      </c>
      <c r="B76" s="63"/>
      <c r="C76" s="12">
        <v>3010</v>
      </c>
      <c r="D76" s="12"/>
      <c r="E76" s="59"/>
      <c r="F76" s="13"/>
      <c r="G76" s="13"/>
      <c r="H76" s="12" t="s">
        <v>15</v>
      </c>
    </row>
    <row r="77" spans="1:8" s="5" customFormat="1" ht="12">
      <c r="A77" s="63" t="s">
        <v>49</v>
      </c>
      <c r="B77" s="63"/>
      <c r="C77" s="12">
        <v>3020</v>
      </c>
      <c r="D77" s="12"/>
      <c r="E77" s="13"/>
      <c r="F77" s="13"/>
      <c r="G77" s="13"/>
      <c r="H77" s="12" t="s">
        <v>15</v>
      </c>
    </row>
    <row r="78" spans="1:8" s="5" customFormat="1" ht="12">
      <c r="A78" s="63" t="s">
        <v>50</v>
      </c>
      <c r="B78" s="63"/>
      <c r="C78" s="12">
        <v>3030</v>
      </c>
      <c r="D78" s="12"/>
      <c r="E78" s="13"/>
      <c r="F78" s="13"/>
      <c r="G78" s="13"/>
      <c r="H78" s="12" t="s">
        <v>15</v>
      </c>
    </row>
    <row r="79" spans="1:8" s="6" customFormat="1" ht="16.5" customHeight="1">
      <c r="A79" s="72" t="s">
        <v>51</v>
      </c>
      <c r="B79" s="72"/>
      <c r="C79" s="34">
        <v>4000</v>
      </c>
      <c r="D79" s="34" t="s">
        <v>15</v>
      </c>
      <c r="E79" s="36"/>
      <c r="F79" s="36">
        <f>F81</f>
        <v>0</v>
      </c>
      <c r="G79" s="36">
        <f>G81</f>
        <v>0</v>
      </c>
      <c r="H79" s="34" t="s">
        <v>15</v>
      </c>
    </row>
    <row r="80" spans="1:8" s="5" customFormat="1" ht="12">
      <c r="A80" s="63" t="s">
        <v>25</v>
      </c>
      <c r="B80" s="63"/>
      <c r="C80" s="12"/>
      <c r="D80" s="12"/>
      <c r="E80" s="13"/>
      <c r="F80" s="13"/>
      <c r="G80" s="13"/>
      <c r="H80" s="12"/>
    </row>
    <row r="81" spans="1:8" s="5" customFormat="1" ht="12">
      <c r="A81" s="63" t="s">
        <v>52</v>
      </c>
      <c r="B81" s="63"/>
      <c r="C81" s="12">
        <v>4010</v>
      </c>
      <c r="D81" s="12">
        <v>610</v>
      </c>
      <c r="E81" s="27"/>
      <c r="F81" s="13"/>
      <c r="G81" s="13"/>
      <c r="H81" s="12" t="s">
        <v>15</v>
      </c>
    </row>
    <row r="91" ht="235.5" customHeight="1"/>
    <row r="92" ht="99.75" customHeight="1"/>
    <row r="93" ht="80.25" customHeight="1"/>
    <row r="94" ht="96.75" customHeight="1"/>
    <row r="95" ht="81.75" customHeight="1"/>
    <row r="96" ht="28.5" customHeight="1"/>
    <row r="97" ht="28.5" customHeight="1"/>
    <row r="100" ht="27.75" customHeight="1"/>
    <row r="103" ht="29.25" customHeight="1"/>
    <row r="105" ht="28.5" customHeight="1"/>
    <row r="109" ht="84.75" customHeight="1"/>
  </sheetData>
  <sheetProtection/>
  <mergeCells count="77">
    <mergeCell ref="I32:L32"/>
    <mergeCell ref="A37:B37"/>
    <mergeCell ref="A30:B30"/>
    <mergeCell ref="A23:B24"/>
    <mergeCell ref="A18:B18"/>
    <mergeCell ref="B16:F16"/>
    <mergeCell ref="B21:H21"/>
    <mergeCell ref="A33:B33"/>
    <mergeCell ref="A34:B34"/>
    <mergeCell ref="A35:B35"/>
    <mergeCell ref="A25:B25"/>
    <mergeCell ref="A32:B32"/>
    <mergeCell ref="A40:B40"/>
    <mergeCell ref="A26:B26"/>
    <mergeCell ref="A27:B27"/>
    <mergeCell ref="A28:B28"/>
    <mergeCell ref="A29:B29"/>
    <mergeCell ref="A36:B36"/>
    <mergeCell ref="A31:B31"/>
    <mergeCell ref="A38:B38"/>
    <mergeCell ref="A43:B43"/>
    <mergeCell ref="A62:B62"/>
    <mergeCell ref="A65:B65"/>
    <mergeCell ref="A12:A13"/>
    <mergeCell ref="B12:F13"/>
    <mergeCell ref="C23:C24"/>
    <mergeCell ref="D23:D24"/>
    <mergeCell ref="E23:H23"/>
    <mergeCell ref="B20:H20"/>
    <mergeCell ref="A39:B39"/>
    <mergeCell ref="A71:B71"/>
    <mergeCell ref="A70:B70"/>
    <mergeCell ref="A69:B69"/>
    <mergeCell ref="A68:B68"/>
    <mergeCell ref="A41:B41"/>
    <mergeCell ref="A42:B42"/>
    <mergeCell ref="A64:B64"/>
    <mergeCell ref="A47:B47"/>
    <mergeCell ref="A48:B48"/>
    <mergeCell ref="A49:B49"/>
    <mergeCell ref="A72:B72"/>
    <mergeCell ref="A81:B81"/>
    <mergeCell ref="A80:B80"/>
    <mergeCell ref="A79:B79"/>
    <mergeCell ref="A78:B78"/>
    <mergeCell ref="A77:B77"/>
    <mergeCell ref="A76:B76"/>
    <mergeCell ref="A75:B75"/>
    <mergeCell ref="A74:B74"/>
    <mergeCell ref="A73:B73"/>
    <mergeCell ref="A51:B51"/>
    <mergeCell ref="A50:B50"/>
    <mergeCell ref="A67:B67"/>
    <mergeCell ref="A53:B53"/>
    <mergeCell ref="A66:B66"/>
    <mergeCell ref="A54:B54"/>
    <mergeCell ref="A63:B63"/>
    <mergeCell ref="A9:H9"/>
    <mergeCell ref="A60:B60"/>
    <mergeCell ref="A59:B59"/>
    <mergeCell ref="A61:B61"/>
    <mergeCell ref="A58:B58"/>
    <mergeCell ref="A57:B57"/>
    <mergeCell ref="A56:B56"/>
    <mergeCell ref="A44:B44"/>
    <mergeCell ref="A45:B45"/>
    <mergeCell ref="A46:B46"/>
    <mergeCell ref="E6:H6"/>
    <mergeCell ref="A55:B55"/>
    <mergeCell ref="A52:B52"/>
    <mergeCell ref="A10:H10"/>
    <mergeCell ref="A8:H8"/>
    <mergeCell ref="E1:H1"/>
    <mergeCell ref="E2:H2"/>
    <mergeCell ref="E3:H3"/>
    <mergeCell ref="E4:H4"/>
    <mergeCell ref="E5:H5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scale="95" r:id="rId1"/>
  <rowBreaks count="1" manualBreakCount="1">
    <brk id="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41"/>
  <sheetViews>
    <sheetView tabSelected="1" view="pageBreakPreview" zoomScaleSheetLayoutView="100" zoomScalePageLayoutView="0" workbookViewId="0" topLeftCell="A19">
      <selection activeCell="B59" sqref="B59"/>
    </sheetView>
  </sheetViews>
  <sheetFormatPr defaultColWidth="9.140625" defaultRowHeight="15"/>
  <cols>
    <col min="1" max="1" width="7.421875" style="4" customWidth="1"/>
    <col min="2" max="2" width="45.7109375" style="4" customWidth="1"/>
    <col min="3" max="3" width="6.8515625" style="4" customWidth="1"/>
    <col min="4" max="4" width="8.57421875" style="4" customWidth="1"/>
    <col min="5" max="5" width="10.28125" style="4" customWidth="1"/>
    <col min="6" max="6" width="14.8515625" style="4" customWidth="1"/>
    <col min="7" max="7" width="14.57421875" style="4" customWidth="1"/>
    <col min="8" max="8" width="15.28125" style="4" customWidth="1"/>
    <col min="9" max="9" width="7.8515625" style="4" customWidth="1"/>
    <col min="10" max="12" width="9.140625" style="4" hidden="1" customWidth="1"/>
    <col min="13" max="13" width="37.421875" style="4" hidden="1" customWidth="1"/>
    <col min="14" max="14" width="34.8515625" style="4" hidden="1" customWidth="1"/>
    <col min="15" max="32" width="9.140625" style="4" hidden="1" customWidth="1"/>
    <col min="33" max="33" width="9.00390625" style="4" hidden="1" customWidth="1"/>
    <col min="34" max="48" width="9.140625" style="4" hidden="1" customWidth="1"/>
    <col min="49" max="49" width="8.8515625" style="4" hidden="1" customWidth="1"/>
    <col min="50" max="64" width="9.140625" style="4" hidden="1" customWidth="1"/>
    <col min="65" max="65" width="8.140625" style="4" hidden="1" customWidth="1"/>
    <col min="66" max="78" width="9.140625" style="4" hidden="1" customWidth="1"/>
    <col min="79" max="79" width="8.7109375" style="4" hidden="1" customWidth="1"/>
    <col min="80" max="97" width="9.140625" style="4" hidden="1" customWidth="1"/>
    <col min="98" max="16384" width="9.140625" style="4" customWidth="1"/>
  </cols>
  <sheetData>
    <row r="1" spans="1:33" s="8" customFormat="1" ht="15.75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s="8" customFormat="1" ht="15.75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5" customFormat="1" ht="12">
      <c r="A4" s="74" t="s">
        <v>55</v>
      </c>
      <c r="B4" s="74" t="s">
        <v>11</v>
      </c>
      <c r="C4" s="74" t="s">
        <v>12</v>
      </c>
      <c r="D4" s="74" t="s">
        <v>83</v>
      </c>
      <c r="E4" s="75" t="s">
        <v>109</v>
      </c>
      <c r="F4" s="74" t="s">
        <v>13</v>
      </c>
      <c r="G4" s="74"/>
      <c r="H4" s="74"/>
      <c r="I4" s="7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5" customFormat="1" ht="60" customHeight="1">
      <c r="A5" s="75"/>
      <c r="B5" s="75"/>
      <c r="C5" s="75"/>
      <c r="D5" s="75"/>
      <c r="E5" s="76"/>
      <c r="F5" s="26" t="s">
        <v>121</v>
      </c>
      <c r="G5" s="26" t="s">
        <v>122</v>
      </c>
      <c r="H5" s="26" t="s">
        <v>123</v>
      </c>
      <c r="I5" s="26" t="s">
        <v>14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5" customFormat="1" ht="12">
      <c r="A6" s="12">
        <v>1</v>
      </c>
      <c r="B6" s="12">
        <v>2</v>
      </c>
      <c r="C6" s="12">
        <v>3</v>
      </c>
      <c r="D6" s="12">
        <v>4</v>
      </c>
      <c r="E6" s="14" t="s">
        <v>110</v>
      </c>
      <c r="F6" s="12">
        <v>5</v>
      </c>
      <c r="G6" s="12">
        <v>6</v>
      </c>
      <c r="H6" s="12">
        <v>7</v>
      </c>
      <c r="I6" s="12">
        <v>8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6" customFormat="1" ht="12">
      <c r="A7" s="34" t="s">
        <v>56</v>
      </c>
      <c r="B7" s="35" t="s">
        <v>57</v>
      </c>
      <c r="C7" s="34">
        <v>26000</v>
      </c>
      <c r="D7" s="34" t="s">
        <v>15</v>
      </c>
      <c r="E7" s="34"/>
      <c r="F7" s="36">
        <f>F9+F10+F11+F14</f>
        <v>18451393.12</v>
      </c>
      <c r="G7" s="36">
        <f>G9+G10+G11+G14</f>
        <v>17615800</v>
      </c>
      <c r="H7" s="36">
        <f>H9+H10+H11+H14</f>
        <v>14473700</v>
      </c>
      <c r="I7" s="35"/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s="5" customFormat="1" ht="12">
      <c r="A8" s="12"/>
      <c r="B8" s="39" t="s">
        <v>18</v>
      </c>
      <c r="C8" s="12"/>
      <c r="D8" s="12"/>
      <c r="E8" s="12"/>
      <c r="F8" s="13"/>
      <c r="G8" s="13"/>
      <c r="H8" s="13"/>
      <c r="I8" s="13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5" customFormat="1" ht="99.75" customHeight="1">
      <c r="A9" s="12" t="s">
        <v>58</v>
      </c>
      <c r="B9" s="15" t="s">
        <v>85</v>
      </c>
      <c r="C9" s="12">
        <v>26100</v>
      </c>
      <c r="D9" s="12" t="s">
        <v>15</v>
      </c>
      <c r="E9" s="12"/>
      <c r="F9" s="13"/>
      <c r="G9" s="13"/>
      <c r="H9" s="13"/>
      <c r="I9" s="1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5" customFormat="1" ht="43.5" customHeight="1">
      <c r="A10" s="12" t="s">
        <v>59</v>
      </c>
      <c r="B10" s="15" t="s">
        <v>86</v>
      </c>
      <c r="C10" s="12">
        <v>26200</v>
      </c>
      <c r="D10" s="12" t="s">
        <v>15</v>
      </c>
      <c r="E10" s="12"/>
      <c r="F10" s="40"/>
      <c r="G10" s="13"/>
      <c r="H10" s="13"/>
      <c r="I10" s="13"/>
      <c r="J10" s="41">
        <v>1300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>
        <v>1300</v>
      </c>
      <c r="AG10" s="16"/>
    </row>
    <row r="11" spans="1:33" s="5" customFormat="1" ht="41.25" customHeight="1">
      <c r="A11" s="12" t="s">
        <v>60</v>
      </c>
      <c r="B11" s="15" t="s">
        <v>87</v>
      </c>
      <c r="C11" s="12">
        <v>26300</v>
      </c>
      <c r="D11" s="12" t="s">
        <v>15</v>
      </c>
      <c r="E11" s="12"/>
      <c r="F11" s="40">
        <f>F12+F13</f>
        <v>371701.59</v>
      </c>
      <c r="G11" s="40">
        <f>G12+G13</f>
        <v>0</v>
      </c>
      <c r="H11" s="40">
        <f>H12+H13</f>
        <v>0</v>
      </c>
      <c r="I11" s="13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88">
        <v>1100.02</v>
      </c>
      <c r="AG11" s="88"/>
    </row>
    <row r="12" spans="1:97" s="11" customFormat="1" ht="12" customHeight="1">
      <c r="A12" s="12" t="s">
        <v>105</v>
      </c>
      <c r="B12" s="15" t="s">
        <v>65</v>
      </c>
      <c r="C12" s="12">
        <v>26310</v>
      </c>
      <c r="D12" s="12" t="s">
        <v>15</v>
      </c>
      <c r="E12" s="12"/>
      <c r="F12" s="40">
        <v>371701.59</v>
      </c>
      <c r="G12" s="42"/>
      <c r="H12" s="42"/>
      <c r="I12" s="13"/>
      <c r="J12" s="22">
        <v>1100.019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</row>
    <row r="13" spans="1:97" s="11" customFormat="1" ht="15" customHeight="1">
      <c r="A13" s="12" t="s">
        <v>106</v>
      </c>
      <c r="B13" s="15" t="s">
        <v>67</v>
      </c>
      <c r="C13" s="12">
        <v>26320</v>
      </c>
      <c r="D13" s="12" t="s">
        <v>15</v>
      </c>
      <c r="E13" s="12"/>
      <c r="F13" s="42">
        <v>0</v>
      </c>
      <c r="G13" s="42">
        <v>0</v>
      </c>
      <c r="H13" s="42">
        <v>0</v>
      </c>
      <c r="I13" s="13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</row>
    <row r="14" spans="1:97" s="5" customFormat="1" ht="42" customHeight="1">
      <c r="A14" s="12" t="s">
        <v>61</v>
      </c>
      <c r="B14" s="15" t="s">
        <v>88</v>
      </c>
      <c r="C14" s="12">
        <v>26400</v>
      </c>
      <c r="D14" s="12" t="s">
        <v>15</v>
      </c>
      <c r="E14" s="12"/>
      <c r="F14" s="27">
        <v>18079691.53</v>
      </c>
      <c r="G14" s="27">
        <f>G15+G18+G21</f>
        <v>17615800</v>
      </c>
      <c r="H14" s="27">
        <f>H15+H18+H21</f>
        <v>14473700</v>
      </c>
      <c r="I14" s="13"/>
      <c r="J14" s="81" t="s">
        <v>114</v>
      </c>
      <c r="K14" s="82"/>
      <c r="L14" s="82"/>
      <c r="M14" s="82"/>
      <c r="N14" s="8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86" t="s">
        <v>127</v>
      </c>
      <c r="AG14" s="8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</row>
    <row r="15" spans="1:33" s="5" customFormat="1" ht="42" customHeight="1">
      <c r="A15" s="12" t="s">
        <v>62</v>
      </c>
      <c r="B15" s="15" t="s">
        <v>63</v>
      </c>
      <c r="C15" s="12">
        <v>26410</v>
      </c>
      <c r="D15" s="12" t="s">
        <v>15</v>
      </c>
      <c r="E15" s="12"/>
      <c r="F15" s="27">
        <f>F16+F17</f>
        <v>6185177.53</v>
      </c>
      <c r="G15" s="27">
        <f>G16+G17</f>
        <v>6404800</v>
      </c>
      <c r="H15" s="27">
        <f>H16+H17</f>
        <v>6532300</v>
      </c>
      <c r="I15" s="13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6"/>
    </row>
    <row r="16" spans="1:33" s="5" customFormat="1" ht="12">
      <c r="A16" s="12" t="s">
        <v>64</v>
      </c>
      <c r="B16" s="15" t="s">
        <v>65</v>
      </c>
      <c r="C16" s="12">
        <v>26411</v>
      </c>
      <c r="D16" s="12" t="s">
        <v>15</v>
      </c>
      <c r="E16" s="12"/>
      <c r="F16" s="40">
        <v>6185177.53</v>
      </c>
      <c r="G16" s="40">
        <v>6404800</v>
      </c>
      <c r="H16" s="40">
        <v>6532300</v>
      </c>
      <c r="I16" s="13"/>
      <c r="J16" s="81" t="s">
        <v>116</v>
      </c>
      <c r="K16" s="82"/>
      <c r="L16" s="82"/>
      <c r="M16" s="82"/>
      <c r="N16" s="8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87" t="s">
        <v>126</v>
      </c>
      <c r="AG16" s="87"/>
    </row>
    <row r="17" spans="1:33" s="5" customFormat="1" ht="12">
      <c r="A17" s="12" t="s">
        <v>66</v>
      </c>
      <c r="B17" s="15" t="s">
        <v>67</v>
      </c>
      <c r="C17" s="12">
        <v>26412</v>
      </c>
      <c r="D17" s="12" t="s">
        <v>15</v>
      </c>
      <c r="E17" s="12"/>
      <c r="F17" s="27"/>
      <c r="G17" s="27"/>
      <c r="H17" s="27"/>
      <c r="I17" s="13"/>
      <c r="J17" s="2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5" customFormat="1" ht="39.75" customHeight="1">
      <c r="A18" s="12" t="s">
        <v>68</v>
      </c>
      <c r="B18" s="15" t="s">
        <v>69</v>
      </c>
      <c r="C18" s="12">
        <v>26420</v>
      </c>
      <c r="D18" s="12" t="s">
        <v>15</v>
      </c>
      <c r="E18" s="12"/>
      <c r="F18" s="27">
        <f>F19+F20</f>
        <v>11893434</v>
      </c>
      <c r="G18" s="27">
        <f>G19+G20</f>
        <v>11211000</v>
      </c>
      <c r="H18" s="27">
        <f>H19+H20</f>
        <v>7941400</v>
      </c>
      <c r="I18" s="1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5" customFormat="1" ht="12">
      <c r="A19" s="12" t="s">
        <v>70</v>
      </c>
      <c r="B19" s="15" t="s">
        <v>65</v>
      </c>
      <c r="C19" s="12">
        <v>26421</v>
      </c>
      <c r="D19" s="12" t="s">
        <v>15</v>
      </c>
      <c r="E19" s="12"/>
      <c r="F19" s="27">
        <v>11893434</v>
      </c>
      <c r="G19" s="27">
        <v>11211000</v>
      </c>
      <c r="H19" s="27">
        <v>7941400</v>
      </c>
      <c r="I19" s="13"/>
      <c r="J19" s="81" t="s">
        <v>115</v>
      </c>
      <c r="K19" s="82"/>
      <c r="L19" s="82"/>
      <c r="M19" s="82"/>
      <c r="N19" s="8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>
        <v>9</v>
      </c>
      <c r="AG19" s="16"/>
    </row>
    <row r="20" spans="1:33" s="5" customFormat="1" ht="12">
      <c r="A20" s="12" t="s">
        <v>71</v>
      </c>
      <c r="B20" s="15" t="s">
        <v>67</v>
      </c>
      <c r="C20" s="12">
        <v>26422</v>
      </c>
      <c r="D20" s="12" t="s">
        <v>15</v>
      </c>
      <c r="E20" s="12"/>
      <c r="F20" s="27"/>
      <c r="G20" s="27"/>
      <c r="H20" s="27"/>
      <c r="I20" s="13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5" customFormat="1" ht="12">
      <c r="A21" s="12" t="s">
        <v>72</v>
      </c>
      <c r="B21" s="13" t="s">
        <v>73</v>
      </c>
      <c r="C21" s="12">
        <v>26450</v>
      </c>
      <c r="D21" s="12" t="s">
        <v>15</v>
      </c>
      <c r="E21" s="12"/>
      <c r="F21" s="27">
        <f>F22+F23</f>
        <v>1080</v>
      </c>
      <c r="G21" s="27">
        <f>G22+G23</f>
        <v>0</v>
      </c>
      <c r="H21" s="27">
        <f>H22+H23</f>
        <v>0</v>
      </c>
      <c r="I21" s="13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5" customFormat="1" ht="12">
      <c r="A22" s="12" t="s">
        <v>74</v>
      </c>
      <c r="B22" s="15" t="s">
        <v>65</v>
      </c>
      <c r="C22" s="12"/>
      <c r="D22" s="12"/>
      <c r="E22" s="12"/>
      <c r="F22" s="27">
        <v>1080</v>
      </c>
      <c r="G22" s="27">
        <v>0</v>
      </c>
      <c r="H22" s="27">
        <v>0</v>
      </c>
      <c r="I22" s="1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5" customFormat="1" ht="12">
      <c r="A23" s="12" t="s">
        <v>75</v>
      </c>
      <c r="B23" s="15" t="s">
        <v>67</v>
      </c>
      <c r="C23" s="12"/>
      <c r="D23" s="12"/>
      <c r="E23" s="12"/>
      <c r="F23" s="27"/>
      <c r="G23" s="27"/>
      <c r="H23" s="27"/>
      <c r="I23" s="1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5" customFormat="1" ht="38.25" customHeight="1">
      <c r="A24" s="75" t="s">
        <v>76</v>
      </c>
      <c r="B24" s="15" t="s">
        <v>77</v>
      </c>
      <c r="C24" s="12">
        <v>26500</v>
      </c>
      <c r="D24" s="12" t="s">
        <v>15</v>
      </c>
      <c r="E24" s="12"/>
      <c r="F24" s="27">
        <f>F25</f>
        <v>18079691.53</v>
      </c>
      <c r="G24" s="27">
        <f>G25</f>
        <v>17615800</v>
      </c>
      <c r="H24" s="27">
        <f>H25</f>
        <v>14473700</v>
      </c>
      <c r="I24" s="13"/>
      <c r="J24" s="28" t="s">
        <v>118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5" customFormat="1" ht="12">
      <c r="A25" s="91"/>
      <c r="B25" s="83" t="s">
        <v>78</v>
      </c>
      <c r="C25" s="95">
        <v>26510</v>
      </c>
      <c r="D25" s="12"/>
      <c r="E25" s="12"/>
      <c r="F25" s="27">
        <f>F26+F27+F28</f>
        <v>18079691.53</v>
      </c>
      <c r="G25" s="27">
        <f>G26+G27+G28</f>
        <v>17615800</v>
      </c>
      <c r="H25" s="27">
        <f>H26+H27+H28</f>
        <v>14473700</v>
      </c>
      <c r="I25" s="1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5" customFormat="1" ht="12">
      <c r="A26" s="91"/>
      <c r="B26" s="84"/>
      <c r="C26" s="96"/>
      <c r="D26" s="12">
        <v>2021</v>
      </c>
      <c r="E26" s="12"/>
      <c r="F26" s="27">
        <f>F16+F19+F22</f>
        <v>18079691.53</v>
      </c>
      <c r="G26" s="27"/>
      <c r="H26" s="27"/>
      <c r="I26" s="13"/>
      <c r="J26" s="29" t="s">
        <v>117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5" customFormat="1" ht="12">
      <c r="A27" s="91"/>
      <c r="B27" s="84"/>
      <c r="C27" s="96"/>
      <c r="D27" s="12">
        <v>2022</v>
      </c>
      <c r="E27" s="12"/>
      <c r="F27" s="27"/>
      <c r="G27" s="27">
        <f>G16+G19+G22</f>
        <v>17615800</v>
      </c>
      <c r="H27" s="27"/>
      <c r="I27" s="1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5" customFormat="1" ht="12">
      <c r="A28" s="76"/>
      <c r="B28" s="85"/>
      <c r="C28" s="97"/>
      <c r="D28" s="12">
        <v>2023</v>
      </c>
      <c r="E28" s="12"/>
      <c r="F28" s="27"/>
      <c r="G28" s="27"/>
      <c r="H28" s="27">
        <f>H16+H19+H22</f>
        <v>14473700</v>
      </c>
      <c r="I28" s="1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5" customFormat="1" ht="42" customHeight="1">
      <c r="A29" s="75" t="s">
        <v>79</v>
      </c>
      <c r="B29" s="15" t="s">
        <v>80</v>
      </c>
      <c r="C29" s="12">
        <v>26600</v>
      </c>
      <c r="D29" s="12" t="s">
        <v>15</v>
      </c>
      <c r="E29" s="12"/>
      <c r="F29" s="27">
        <f>F30</f>
        <v>0</v>
      </c>
      <c r="G29" s="27">
        <f>G30</f>
        <v>0</v>
      </c>
      <c r="H29" s="27">
        <f>H30</f>
        <v>0</v>
      </c>
      <c r="I29" s="13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5" customFormat="1" ht="12">
      <c r="A30" s="91"/>
      <c r="B30" s="83" t="s">
        <v>78</v>
      </c>
      <c r="C30" s="95">
        <v>26610</v>
      </c>
      <c r="D30" s="12"/>
      <c r="E30" s="12"/>
      <c r="F30" s="27">
        <f>F31+F32+F33</f>
        <v>0</v>
      </c>
      <c r="G30" s="27">
        <f>G31+G32+G33</f>
        <v>0</v>
      </c>
      <c r="H30" s="27">
        <f>H31+H32+H33</f>
        <v>0</v>
      </c>
      <c r="I30" s="1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5" customFormat="1" ht="12">
      <c r="A31" s="91"/>
      <c r="B31" s="84"/>
      <c r="C31" s="96"/>
      <c r="D31" s="12">
        <v>2021</v>
      </c>
      <c r="E31" s="12"/>
      <c r="F31" s="27">
        <f>F17+F20+F23</f>
        <v>0</v>
      </c>
      <c r="G31" s="27"/>
      <c r="H31" s="27"/>
      <c r="I31" s="1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5" customFormat="1" ht="12">
      <c r="A32" s="91"/>
      <c r="B32" s="84"/>
      <c r="C32" s="96"/>
      <c r="D32" s="12">
        <v>2022</v>
      </c>
      <c r="E32" s="12"/>
      <c r="F32" s="27"/>
      <c r="G32" s="27">
        <f>G17+G20+G23</f>
        <v>0</v>
      </c>
      <c r="H32" s="27"/>
      <c r="I32" s="1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5" customFormat="1" ht="12">
      <c r="A33" s="76"/>
      <c r="B33" s="85"/>
      <c r="C33" s="97"/>
      <c r="D33" s="12">
        <v>2023</v>
      </c>
      <c r="E33" s="12"/>
      <c r="F33" s="27"/>
      <c r="G33" s="27"/>
      <c r="H33" s="27">
        <f>H17+H20+H23</f>
        <v>0</v>
      </c>
      <c r="I33" s="13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5" customFormat="1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5" customFormat="1" ht="16.5" customHeight="1">
      <c r="A35" s="93" t="s">
        <v>113</v>
      </c>
      <c r="B35" s="94"/>
      <c r="C35" s="17"/>
      <c r="D35" s="18"/>
      <c r="E35" s="17"/>
      <c r="F35" s="16"/>
      <c r="G35" s="90" t="s">
        <v>112</v>
      </c>
      <c r="H35" s="9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5" customFormat="1" ht="12">
      <c r="A36" s="94"/>
      <c r="B36" s="94"/>
      <c r="C36" s="17"/>
      <c r="D36" s="19" t="s">
        <v>111</v>
      </c>
      <c r="E36" s="19"/>
      <c r="F36" s="16"/>
      <c r="G36" s="92" t="s">
        <v>100</v>
      </c>
      <c r="H36" s="9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5" customFormat="1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5" customFormat="1" ht="20.25" customHeight="1">
      <c r="A38" s="89" t="s">
        <v>107</v>
      </c>
      <c r="B38" s="89"/>
      <c r="C38" s="89"/>
      <c r="D38" s="89"/>
      <c r="E38" s="3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5" customFormat="1" ht="12">
      <c r="A39" s="3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5" customFormat="1" ht="12">
      <c r="A40" s="30" t="s">
        <v>130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9" customFormat="1" ht="6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6.5" customHeight="1" hidden="1"/>
  </sheetData>
  <sheetProtection/>
  <mergeCells count="24">
    <mergeCell ref="C30:C33"/>
    <mergeCell ref="A1:I1"/>
    <mergeCell ref="A2:I2"/>
    <mergeCell ref="A24:A28"/>
    <mergeCell ref="B4:B5"/>
    <mergeCell ref="C25:C28"/>
    <mergeCell ref="A38:D38"/>
    <mergeCell ref="G35:H35"/>
    <mergeCell ref="C4:C5"/>
    <mergeCell ref="E4:E5"/>
    <mergeCell ref="A29:A33"/>
    <mergeCell ref="A4:A5"/>
    <mergeCell ref="G36:H36"/>
    <mergeCell ref="B30:B33"/>
    <mergeCell ref="D4:D5"/>
    <mergeCell ref="A35:B36"/>
    <mergeCell ref="J14:N14"/>
    <mergeCell ref="J16:N16"/>
    <mergeCell ref="J19:N19"/>
    <mergeCell ref="F4:I4"/>
    <mergeCell ref="B25:B28"/>
    <mergeCell ref="AF14:AG14"/>
    <mergeCell ref="AF16:AG16"/>
    <mergeCell ref="AF11:AG11"/>
  </mergeCells>
  <hyperlinks>
    <hyperlink ref="B23" r:id="rId1" display="garantf1://12088083.0/"/>
    <hyperlink ref="B22" r:id="rId2" display="garantf1://70253464.0/"/>
    <hyperlink ref="B20" r:id="rId3" display="garantf1://12088083.0/"/>
    <hyperlink ref="B19" r:id="rId4" display="garantf1://70253464.0/"/>
    <hyperlink ref="B29" r:id="rId5" display="garantf1://12088083.0/"/>
    <hyperlink ref="B24" r:id="rId6" display="garantf1://70253464.0/"/>
    <hyperlink ref="B18" r:id="rId7" display="garantf1://12012604.78111/"/>
    <hyperlink ref="B17" r:id="rId8" display="garantf1://12088083.0/"/>
    <hyperlink ref="B16" r:id="rId9" display="garantf1://70253464.0/"/>
    <hyperlink ref="B13" r:id="rId10" display="garantf1://12088083.0/"/>
    <hyperlink ref="B12" r:id="rId11" display="garantf1://70253464.0/"/>
  </hyperlinks>
  <printOptions/>
  <pageMargins left="0.7874015748031497" right="0.7874015748031497" top="0.5905511811023623" bottom="0.3937007874015748" header="0.31496062992125984" footer="0.31496062992125984"/>
  <pageSetup horizontalDpi="600" verticalDpi="600" orientation="landscape" paperSize="9" scale="85" r:id="rId12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Ланговая С. Ю.</dc:creator>
  <cp:keywords/>
  <dc:description/>
  <cp:lastModifiedBy>Пользователь Windows</cp:lastModifiedBy>
  <cp:lastPrinted>2021-03-19T12:40:34Z</cp:lastPrinted>
  <dcterms:created xsi:type="dcterms:W3CDTF">2020-01-09T08:16:47Z</dcterms:created>
  <dcterms:modified xsi:type="dcterms:W3CDTF">2021-04-23T09:47:11Z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